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315" windowHeight="7230"/>
  </bookViews>
  <sheets>
    <sheet name="Primer 1" sheetId="11" r:id="rId1"/>
    <sheet name="Primer 2" sheetId="1" r:id="rId2"/>
    <sheet name="Primer 3" sheetId="3" r:id="rId3"/>
    <sheet name="Primer 4" sheetId="4" r:id="rId4"/>
    <sheet name="Primer 5" sheetId="5" r:id="rId5"/>
    <sheet name="Primer 6" sheetId="6" r:id="rId6"/>
    <sheet name="Primer 7" sheetId="7" r:id="rId7"/>
    <sheet name="Primer 8" sheetId="8" r:id="rId8"/>
    <sheet name="Primer 9" sheetId="9" r:id="rId9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5" i="1"/>
  <c r="N7" i="9"/>
  <c r="N37" i="9" s="1"/>
  <c r="N8" i="9"/>
  <c r="N38" i="9" s="1"/>
  <c r="N9" i="9"/>
  <c r="N39" i="9" s="1"/>
  <c r="N10" i="9"/>
  <c r="N40" i="9" s="1"/>
  <c r="N11" i="9"/>
  <c r="N41" i="9" s="1"/>
  <c r="N12" i="9"/>
  <c r="N42" i="9" s="1"/>
  <c r="N13" i="9"/>
  <c r="N43" i="9" s="1"/>
  <c r="N14" i="9"/>
  <c r="N44" i="9" s="1"/>
  <c r="N15" i="9"/>
  <c r="N45" i="9" s="1"/>
  <c r="N16" i="9"/>
  <c r="N46" i="9" s="1"/>
  <c r="N17" i="9"/>
  <c r="N47" i="9" s="1"/>
  <c r="N18" i="9"/>
  <c r="N48" i="9" s="1"/>
  <c r="N19" i="9"/>
  <c r="N49" i="9" s="1"/>
  <c r="N20" i="9"/>
  <c r="N50" i="9" s="1"/>
  <c r="N21" i="9"/>
  <c r="N51" i="9" s="1"/>
  <c r="N22" i="9"/>
  <c r="N52" i="9" s="1"/>
  <c r="N23" i="9"/>
  <c r="N53" i="9" s="1"/>
  <c r="N24" i="9"/>
  <c r="N54" i="9" s="1"/>
  <c r="N25" i="9"/>
  <c r="N55" i="9" s="1"/>
  <c r="N6" i="9"/>
  <c r="N36" i="9" s="1"/>
</calcChain>
</file>

<file path=xl/sharedStrings.xml><?xml version="1.0" encoding="utf-8"?>
<sst xmlns="http://schemas.openxmlformats.org/spreadsheetml/2006/main" count="99" uniqueCount="44">
  <si>
    <t>Količina [ng]</t>
  </si>
  <si>
    <t>Povrsina pika C</t>
  </si>
  <si>
    <t>Povrsina pika D</t>
  </si>
  <si>
    <t>B - trend</t>
  </si>
  <si>
    <t>C - kriva linija</t>
  </si>
  <si>
    <t>D - prisustvo spoljašnje vrednosti</t>
  </si>
  <si>
    <t>C</t>
  </si>
  <si>
    <t>Povrsina</t>
  </si>
  <si>
    <t>Očitana vrednost</t>
  </si>
  <si>
    <t>y0</t>
  </si>
  <si>
    <t>x0</t>
  </si>
  <si>
    <t>Sx0</t>
  </si>
  <si>
    <t>Očitana vrednost - uticaj položaja očitavanja i broja ponovljenih merenja</t>
  </si>
  <si>
    <t>Očitana vrednost - uticaj greške modela i nagiba prave</t>
  </si>
  <si>
    <t>Metoda standardnog dodatka</t>
  </si>
  <si>
    <t>Poređenje dve metode linearnom regresijom</t>
  </si>
  <si>
    <t>Dodato Ag</t>
  </si>
  <si>
    <t>Apsorbanca</t>
  </si>
  <si>
    <t>Metod A</t>
  </si>
  <si>
    <t>Metod B</t>
  </si>
  <si>
    <t>Standard</t>
  </si>
  <si>
    <t>Metod C</t>
  </si>
  <si>
    <t>Metod D</t>
  </si>
  <si>
    <t>Površina pika B</t>
  </si>
  <si>
    <t>Povrsina pika A</t>
  </si>
  <si>
    <t>A-normalni rezultati</t>
  </si>
  <si>
    <t>Povrsina E</t>
  </si>
  <si>
    <t>I</t>
  </si>
  <si>
    <t>Linearna regresija opste karakteristike</t>
  </si>
  <si>
    <t>Linearna regresija: analiza reziduala</t>
  </si>
  <si>
    <t>Granica detekcije: uticaj opsega</t>
  </si>
  <si>
    <t>Granica detekcije: uticaj greške modela i nagiba</t>
  </si>
  <si>
    <t>Slučaj A</t>
  </si>
  <si>
    <t>Slučaj B</t>
  </si>
  <si>
    <t>Slučaj C</t>
  </si>
  <si>
    <t>Hromatografski uslovi A</t>
  </si>
  <si>
    <t>Hrmatografski uslovi B</t>
  </si>
  <si>
    <t>Hromatografski uslovi C</t>
  </si>
  <si>
    <t>Kalibracija</t>
  </si>
  <si>
    <t>A</t>
  </si>
  <si>
    <t>B</t>
  </si>
  <si>
    <t>Očitana vrednost - uticaj koncentracionog opsega</t>
  </si>
  <si>
    <r>
      <t>x</t>
    </r>
    <r>
      <rPr>
        <vertAlign val="subscript"/>
        <sz val="11"/>
        <color theme="1"/>
        <rFont val="Calibri"/>
        <family val="2"/>
        <scheme val="minor"/>
      </rPr>
      <t>E</t>
    </r>
  </si>
  <si>
    <r>
      <t>S</t>
    </r>
    <r>
      <rPr>
        <vertAlign val="subscript"/>
        <sz val="11"/>
        <color theme="1"/>
        <rFont val="Calibri"/>
        <family val="2"/>
        <scheme val="minor"/>
      </rPr>
      <t>xE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</si>
</sst>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14548173467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1454817346722"/>
      </left>
      <right/>
      <top style="thin">
        <color theme="8" tint="0.39994506668294322"/>
      </top>
      <bottom style="thin">
        <color theme="8" tint="0.39994506668294322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 wrapText="1"/>
    </xf>
    <xf numFmtId="2" fontId="2" fillId="0" borderId="0" xfId="0" applyNumberFormat="1" applyFont="1"/>
    <xf numFmtId="2" fontId="4" fillId="0" borderId="0" xfId="0" applyNumberFormat="1" applyFont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tabSelected="1" topLeftCell="A4" workbookViewId="0">
      <selection activeCell="K7" sqref="K7"/>
    </sheetView>
  </sheetViews>
  <sheetFormatPr defaultRowHeight="15" x14ac:dyDescent="0.25"/>
  <sheetData>
    <row r="2" spans="2:12" ht="26.25" x14ac:dyDescent="0.4">
      <c r="B2" s="10" t="s">
        <v>28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5" spans="2:12" x14ac:dyDescent="0.25">
      <c r="B5" t="s">
        <v>27</v>
      </c>
      <c r="C5" t="s">
        <v>6</v>
      </c>
    </row>
    <row r="6" spans="2:12" x14ac:dyDescent="0.25">
      <c r="B6">
        <v>2.1</v>
      </c>
      <c r="C6">
        <v>0</v>
      </c>
    </row>
    <row r="7" spans="2:12" x14ac:dyDescent="0.25">
      <c r="B7">
        <v>5</v>
      </c>
      <c r="C7">
        <v>2</v>
      </c>
    </row>
    <row r="8" spans="2:12" x14ac:dyDescent="0.25">
      <c r="B8">
        <v>9</v>
      </c>
      <c r="C8">
        <v>4</v>
      </c>
    </row>
    <row r="9" spans="2:12" x14ac:dyDescent="0.25">
      <c r="B9">
        <v>12.6</v>
      </c>
      <c r="C9">
        <v>6</v>
      </c>
    </row>
    <row r="10" spans="2:12" x14ac:dyDescent="0.25">
      <c r="B10">
        <v>17.3</v>
      </c>
      <c r="C10">
        <v>8</v>
      </c>
    </row>
    <row r="11" spans="2:12" x14ac:dyDescent="0.25">
      <c r="B11">
        <v>21</v>
      </c>
      <c r="C11">
        <v>10</v>
      </c>
    </row>
    <row r="12" spans="2:12" x14ac:dyDescent="0.25">
      <c r="B12">
        <v>24.7</v>
      </c>
      <c r="C12">
        <v>12</v>
      </c>
    </row>
  </sheetData>
  <mergeCells count="1">
    <mergeCell ref="B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16"/>
  <sheetViews>
    <sheetView topLeftCell="A16" zoomScaleNormal="100" workbookViewId="0">
      <selection activeCell="W37" sqref="W37"/>
    </sheetView>
  </sheetViews>
  <sheetFormatPr defaultRowHeight="15" x14ac:dyDescent="0.25"/>
  <cols>
    <col min="2" max="2" width="14.7109375" customWidth="1"/>
    <col min="3" max="3" width="17.5703125" customWidth="1"/>
    <col min="4" max="4" width="18.5703125" customWidth="1"/>
    <col min="5" max="8" width="14.5703125" customWidth="1"/>
  </cols>
  <sheetData>
    <row r="2" spans="2:12" ht="26.25" x14ac:dyDescent="0.4">
      <c r="B2" s="10" t="s">
        <v>29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4" spans="2:12" x14ac:dyDescent="0.25">
      <c r="B4" t="s">
        <v>0</v>
      </c>
      <c r="C4" t="s">
        <v>24</v>
      </c>
      <c r="D4" t="s">
        <v>23</v>
      </c>
      <c r="E4" t="s">
        <v>1</v>
      </c>
      <c r="F4" t="s">
        <v>2</v>
      </c>
      <c r="G4" t="s">
        <v>26</v>
      </c>
    </row>
    <row r="5" spans="2:12" x14ac:dyDescent="0.25">
      <c r="B5">
        <v>14</v>
      </c>
      <c r="C5">
        <v>1559.96</v>
      </c>
      <c r="D5">
        <v>1559.96</v>
      </c>
      <c r="E5">
        <v>1259.96</v>
      </c>
      <c r="F5">
        <v>1559.96</v>
      </c>
      <c r="G5">
        <f t="shared" ref="G5:G11" si="0">C5+1000</f>
        <v>2559.96</v>
      </c>
    </row>
    <row r="6" spans="2:12" x14ac:dyDescent="0.25">
      <c r="B6">
        <v>28</v>
      </c>
      <c r="C6" s="1">
        <v>3236.7</v>
      </c>
      <c r="D6">
        <v>3146.8</v>
      </c>
      <c r="E6" s="1">
        <v>3136.7</v>
      </c>
      <c r="F6" s="1">
        <v>3236.7</v>
      </c>
      <c r="G6">
        <f t="shared" si="0"/>
        <v>4236.7</v>
      </c>
    </row>
    <row r="7" spans="2:12" x14ac:dyDescent="0.25">
      <c r="B7">
        <v>55.9</v>
      </c>
      <c r="C7">
        <v>5167.84</v>
      </c>
      <c r="D7">
        <v>4994.84</v>
      </c>
      <c r="E7">
        <v>6267.84</v>
      </c>
      <c r="F7">
        <v>4067.84</v>
      </c>
      <c r="G7">
        <f t="shared" si="0"/>
        <v>6167.84</v>
      </c>
    </row>
    <row r="8" spans="2:12" x14ac:dyDescent="0.25">
      <c r="B8">
        <v>111.8</v>
      </c>
      <c r="C8">
        <v>11123.37</v>
      </c>
      <c r="D8">
        <v>11114.69</v>
      </c>
      <c r="E8">
        <v>12343.37</v>
      </c>
      <c r="F8">
        <v>11123.37</v>
      </c>
      <c r="G8">
        <f t="shared" si="0"/>
        <v>12123.37</v>
      </c>
    </row>
    <row r="9" spans="2:12" x14ac:dyDescent="0.25">
      <c r="B9">
        <v>167.8</v>
      </c>
      <c r="C9">
        <v>16142.33</v>
      </c>
      <c r="D9">
        <v>16640.900000000001</v>
      </c>
      <c r="E9">
        <v>18142.330000000002</v>
      </c>
      <c r="F9">
        <v>16142.33</v>
      </c>
      <c r="G9">
        <f t="shared" si="0"/>
        <v>17142.330000000002</v>
      </c>
    </row>
    <row r="10" spans="2:12" x14ac:dyDescent="0.25">
      <c r="B10">
        <v>209.7</v>
      </c>
      <c r="C10">
        <v>20630.16</v>
      </c>
      <c r="D10">
        <v>20787.89</v>
      </c>
      <c r="E10">
        <v>21330.16</v>
      </c>
      <c r="F10">
        <v>20330.16</v>
      </c>
      <c r="G10">
        <f t="shared" si="0"/>
        <v>21630.16</v>
      </c>
    </row>
    <row r="11" spans="2:12" x14ac:dyDescent="0.25">
      <c r="B11">
        <v>279.60000000000002</v>
      </c>
      <c r="C11">
        <v>26726.240000000002</v>
      </c>
      <c r="D11">
        <v>25193.81</v>
      </c>
      <c r="E11">
        <v>24726.240000000002</v>
      </c>
      <c r="F11">
        <v>26726.240000000002</v>
      </c>
      <c r="G11">
        <f t="shared" si="0"/>
        <v>27726.240000000002</v>
      </c>
    </row>
    <row r="13" spans="2:12" x14ac:dyDescent="0.25">
      <c r="B13" t="s">
        <v>25</v>
      </c>
    </row>
    <row r="14" spans="2:12" x14ac:dyDescent="0.25">
      <c r="B14" t="s">
        <v>3</v>
      </c>
    </row>
    <row r="15" spans="2:12" x14ac:dyDescent="0.25">
      <c r="B15" t="s">
        <v>4</v>
      </c>
    </row>
    <row r="16" spans="2:12" x14ac:dyDescent="0.25">
      <c r="B16" t="s">
        <v>5</v>
      </c>
    </row>
  </sheetData>
  <sheetProtection selectLockedCells="1" selectUnlockedCells="1"/>
  <mergeCells count="1">
    <mergeCell ref="B2:L2"/>
  </mergeCell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P26"/>
  <sheetViews>
    <sheetView topLeftCell="B16" zoomScaleNormal="100" workbookViewId="0">
      <selection activeCell="O24" sqref="O24"/>
    </sheetView>
  </sheetViews>
  <sheetFormatPr defaultRowHeight="15" x14ac:dyDescent="0.25"/>
  <cols>
    <col min="3" max="3" width="14" customWidth="1"/>
    <col min="15" max="15" width="13.7109375" customWidth="1"/>
  </cols>
  <sheetData>
    <row r="2" spans="2:16" ht="26.25" x14ac:dyDescent="0.4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2:16" x14ac:dyDescent="0.25">
      <c r="N3" s="13" t="s">
        <v>34</v>
      </c>
      <c r="O3" s="14"/>
      <c r="P3" s="15"/>
    </row>
    <row r="4" spans="2:16" x14ac:dyDescent="0.25">
      <c r="B4" s="13" t="s">
        <v>32</v>
      </c>
      <c r="C4" s="14"/>
      <c r="D4" s="15"/>
      <c r="O4" t="s">
        <v>6</v>
      </c>
      <c r="P4" t="s">
        <v>7</v>
      </c>
    </row>
    <row r="5" spans="2:16" x14ac:dyDescent="0.25">
      <c r="C5" t="s">
        <v>6</v>
      </c>
      <c r="D5" t="s">
        <v>7</v>
      </c>
      <c r="N5">
        <v>1</v>
      </c>
      <c r="O5" s="2">
        <v>31.5</v>
      </c>
      <c r="P5">
        <v>8815.5</v>
      </c>
    </row>
    <row r="6" spans="2:16" x14ac:dyDescent="0.25">
      <c r="B6">
        <v>1</v>
      </c>
      <c r="C6" s="2">
        <v>31.5</v>
      </c>
      <c r="D6">
        <v>4897.5</v>
      </c>
      <c r="N6">
        <v>2</v>
      </c>
      <c r="O6" s="2">
        <v>63</v>
      </c>
      <c r="P6">
        <v>12122.064</v>
      </c>
    </row>
    <row r="7" spans="2:16" x14ac:dyDescent="0.25">
      <c r="B7">
        <v>2</v>
      </c>
      <c r="C7" s="2">
        <v>63</v>
      </c>
      <c r="D7">
        <v>6734.48</v>
      </c>
      <c r="N7">
        <v>3</v>
      </c>
      <c r="O7" s="2">
        <v>126</v>
      </c>
      <c r="P7">
        <v>17994.887999999999</v>
      </c>
    </row>
    <row r="8" spans="2:16" x14ac:dyDescent="0.25">
      <c r="B8">
        <v>3</v>
      </c>
      <c r="C8" s="2">
        <v>126</v>
      </c>
      <c r="D8">
        <v>9997.16</v>
      </c>
      <c r="N8">
        <v>4</v>
      </c>
      <c r="O8" s="2">
        <v>252</v>
      </c>
      <c r="P8">
        <v>29425.065999999999</v>
      </c>
    </row>
    <row r="9" spans="2:16" x14ac:dyDescent="0.25">
      <c r="B9">
        <v>4</v>
      </c>
      <c r="C9" s="2">
        <v>252</v>
      </c>
      <c r="D9">
        <v>17458.37</v>
      </c>
      <c r="N9">
        <v>5</v>
      </c>
      <c r="O9" s="2">
        <v>378</v>
      </c>
      <c r="P9">
        <v>39874.302000000003</v>
      </c>
    </row>
    <row r="10" spans="2:16" x14ac:dyDescent="0.25">
      <c r="B10">
        <v>5</v>
      </c>
      <c r="C10" s="2">
        <v>378</v>
      </c>
      <c r="D10">
        <v>22152.39</v>
      </c>
      <c r="N10">
        <v>6</v>
      </c>
      <c r="O10" s="2">
        <v>472.5</v>
      </c>
      <c r="P10">
        <v>46989.862000000001</v>
      </c>
    </row>
    <row r="11" spans="2:16" x14ac:dyDescent="0.25">
      <c r="B11">
        <v>6</v>
      </c>
      <c r="C11" s="2">
        <v>472.5</v>
      </c>
      <c r="D11">
        <v>27216.59</v>
      </c>
      <c r="N11">
        <v>7</v>
      </c>
      <c r="O11" s="2">
        <v>630</v>
      </c>
      <c r="P11">
        <v>59464.511999999995</v>
      </c>
    </row>
    <row r="12" spans="2:16" x14ac:dyDescent="0.25">
      <c r="B12">
        <v>7</v>
      </c>
      <c r="C12" s="2">
        <v>630</v>
      </c>
      <c r="D12">
        <v>33035.839999999997</v>
      </c>
    </row>
    <row r="18" spans="2:4" x14ac:dyDescent="0.25">
      <c r="B18" s="13" t="s">
        <v>33</v>
      </c>
      <c r="C18" s="14"/>
      <c r="D18" s="15"/>
    </row>
    <row r="19" spans="2:4" x14ac:dyDescent="0.25">
      <c r="C19" t="s">
        <v>6</v>
      </c>
      <c r="D19" t="s">
        <v>7</v>
      </c>
    </row>
    <row r="20" spans="2:4" x14ac:dyDescent="0.25">
      <c r="B20">
        <v>1</v>
      </c>
      <c r="C20" s="2">
        <v>31.5</v>
      </c>
      <c r="D20">
        <v>4597.5</v>
      </c>
    </row>
    <row r="21" spans="2:4" x14ac:dyDescent="0.25">
      <c r="B21">
        <v>2</v>
      </c>
      <c r="C21" s="2">
        <v>63</v>
      </c>
      <c r="D21">
        <v>6734.48</v>
      </c>
    </row>
    <row r="22" spans="2:4" x14ac:dyDescent="0.25">
      <c r="B22">
        <v>3</v>
      </c>
      <c r="C22" s="2">
        <v>126</v>
      </c>
      <c r="D22">
        <v>9997.16</v>
      </c>
    </row>
    <row r="23" spans="2:4" x14ac:dyDescent="0.25">
      <c r="B23">
        <v>4</v>
      </c>
      <c r="C23" s="2">
        <v>252</v>
      </c>
      <c r="D23">
        <v>17458.37</v>
      </c>
    </row>
    <row r="24" spans="2:4" x14ac:dyDescent="0.25">
      <c r="B24">
        <v>5</v>
      </c>
      <c r="C24" s="2">
        <v>378</v>
      </c>
      <c r="D24">
        <v>22152.39</v>
      </c>
    </row>
    <row r="25" spans="2:4" x14ac:dyDescent="0.25">
      <c r="B25">
        <v>6</v>
      </c>
      <c r="C25" s="2">
        <v>472.5</v>
      </c>
      <c r="D25">
        <v>28216.59</v>
      </c>
    </row>
    <row r="26" spans="2:4" x14ac:dyDescent="0.25">
      <c r="B26">
        <v>7</v>
      </c>
      <c r="C26" s="2">
        <v>630</v>
      </c>
      <c r="D26">
        <v>32035.84</v>
      </c>
    </row>
  </sheetData>
  <mergeCells count="4">
    <mergeCell ref="B2:L2"/>
    <mergeCell ref="B4:D4"/>
    <mergeCell ref="N3:P3"/>
    <mergeCell ref="B18:D1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26"/>
  <sheetViews>
    <sheetView topLeftCell="A4" zoomScaleNormal="100" workbookViewId="0">
      <selection activeCell="AN56" sqref="AN56"/>
    </sheetView>
  </sheetViews>
  <sheetFormatPr defaultRowHeight="15" x14ac:dyDescent="0.25"/>
  <sheetData>
    <row r="2" spans="2:12" ht="26.25" x14ac:dyDescent="0.4">
      <c r="B2" s="10" t="s">
        <v>30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4" spans="2:12" x14ac:dyDescent="0.25">
      <c r="C4" t="s">
        <v>6</v>
      </c>
      <c r="D4" t="s">
        <v>7</v>
      </c>
    </row>
    <row r="5" spans="2:12" x14ac:dyDescent="0.25">
      <c r="B5">
        <v>1</v>
      </c>
      <c r="C5" s="2">
        <v>31.5</v>
      </c>
      <c r="D5">
        <v>4897.5</v>
      </c>
    </row>
    <row r="6" spans="2:12" x14ac:dyDescent="0.25">
      <c r="B6">
        <v>2</v>
      </c>
      <c r="C6" s="2">
        <v>63</v>
      </c>
      <c r="D6">
        <v>6734.48</v>
      </c>
    </row>
    <row r="7" spans="2:12" x14ac:dyDescent="0.25">
      <c r="B7">
        <v>3</v>
      </c>
      <c r="C7" s="2">
        <v>126</v>
      </c>
      <c r="D7">
        <v>9997.16</v>
      </c>
    </row>
    <row r="8" spans="2:12" x14ac:dyDescent="0.25">
      <c r="B8">
        <v>4</v>
      </c>
      <c r="C8" s="2">
        <v>252</v>
      </c>
      <c r="D8">
        <v>17458.37</v>
      </c>
    </row>
    <row r="9" spans="2:12" x14ac:dyDescent="0.25">
      <c r="B9">
        <v>5</v>
      </c>
      <c r="C9" s="2">
        <v>378</v>
      </c>
      <c r="D9">
        <v>22152.39</v>
      </c>
    </row>
    <row r="10" spans="2:12" x14ac:dyDescent="0.25">
      <c r="B10">
        <v>6</v>
      </c>
      <c r="C10" s="2">
        <v>472.5</v>
      </c>
      <c r="D10">
        <v>27216.59</v>
      </c>
    </row>
    <row r="11" spans="2:12" x14ac:dyDescent="0.25">
      <c r="B11">
        <v>7</v>
      </c>
      <c r="C11" s="2">
        <v>630</v>
      </c>
      <c r="D11">
        <v>33035.839999999997</v>
      </c>
    </row>
    <row r="19" spans="2:4" x14ac:dyDescent="0.25">
      <c r="C19" t="s">
        <v>6</v>
      </c>
      <c r="D19" t="s">
        <v>7</v>
      </c>
    </row>
    <row r="20" spans="2:4" x14ac:dyDescent="0.25">
      <c r="B20">
        <v>1</v>
      </c>
      <c r="C20" s="2">
        <v>31.5</v>
      </c>
      <c r="D20">
        <v>4897.5</v>
      </c>
    </row>
    <row r="21" spans="2:4" x14ac:dyDescent="0.25">
      <c r="B21">
        <v>2</v>
      </c>
      <c r="C21" s="2">
        <v>45</v>
      </c>
      <c r="D21">
        <v>5623.47</v>
      </c>
    </row>
    <row r="22" spans="2:4" x14ac:dyDescent="0.25">
      <c r="B22">
        <v>3</v>
      </c>
      <c r="C22" s="2">
        <v>63</v>
      </c>
      <c r="D22">
        <v>6734.48</v>
      </c>
    </row>
    <row r="23" spans="2:4" x14ac:dyDescent="0.25">
      <c r="B23">
        <v>4</v>
      </c>
      <c r="C23" s="2">
        <v>100</v>
      </c>
      <c r="D23">
        <v>8638.1200000000008</v>
      </c>
    </row>
    <row r="24" spans="2:4" x14ac:dyDescent="0.25">
      <c r="B24">
        <v>5</v>
      </c>
      <c r="C24" s="2">
        <v>126</v>
      </c>
      <c r="D24">
        <v>9997.16</v>
      </c>
    </row>
    <row r="25" spans="2:4" x14ac:dyDescent="0.25">
      <c r="B25">
        <v>6</v>
      </c>
      <c r="C25" s="2">
        <v>180.5</v>
      </c>
      <c r="D25">
        <v>14238.75</v>
      </c>
    </row>
    <row r="26" spans="2:4" x14ac:dyDescent="0.25">
      <c r="B26">
        <v>7</v>
      </c>
      <c r="C26" s="2">
        <v>252</v>
      </c>
      <c r="D26">
        <v>17458.37</v>
      </c>
    </row>
  </sheetData>
  <mergeCells count="1">
    <mergeCell ref="B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15"/>
  <sheetViews>
    <sheetView topLeftCell="B1" zoomScaleNormal="100" workbookViewId="0">
      <selection activeCell="N13" sqref="N13"/>
    </sheetView>
  </sheetViews>
  <sheetFormatPr defaultRowHeight="15" x14ac:dyDescent="0.25"/>
  <cols>
    <col min="5" max="5" width="23.7109375" customWidth="1"/>
    <col min="6" max="6" width="13" customWidth="1"/>
  </cols>
  <sheetData>
    <row r="2" spans="2:12" ht="26.25" x14ac:dyDescent="0.4">
      <c r="B2" s="10" t="s">
        <v>12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4" spans="2:12" x14ac:dyDescent="0.25">
      <c r="B4" s="16" t="s">
        <v>38</v>
      </c>
      <c r="C4" s="17"/>
      <c r="D4" s="18"/>
      <c r="F4" s="9" t="s">
        <v>39</v>
      </c>
      <c r="G4" s="7"/>
      <c r="H4" s="7" t="s">
        <v>40</v>
      </c>
      <c r="I4" s="7"/>
      <c r="J4" s="8" t="s">
        <v>6</v>
      </c>
    </row>
    <row r="5" spans="2:12" ht="30" x14ac:dyDescent="0.25">
      <c r="C5" t="s">
        <v>6</v>
      </c>
      <c r="D5" t="s">
        <v>7</v>
      </c>
      <c r="F5" s="4" t="s">
        <v>8</v>
      </c>
      <c r="H5" s="4" t="s">
        <v>8</v>
      </c>
      <c r="J5" s="4" t="s">
        <v>8</v>
      </c>
    </row>
    <row r="6" spans="2:12" x14ac:dyDescent="0.25">
      <c r="B6">
        <v>1</v>
      </c>
      <c r="C6" s="2">
        <v>31.5</v>
      </c>
      <c r="D6">
        <v>4897.5</v>
      </c>
      <c r="F6">
        <v>18235.439999999999</v>
      </c>
      <c r="H6">
        <v>9147.7199999999993</v>
      </c>
      <c r="J6">
        <v>18235.439999999999</v>
      </c>
    </row>
    <row r="7" spans="2:12" x14ac:dyDescent="0.25">
      <c r="B7">
        <v>2</v>
      </c>
      <c r="C7" s="2">
        <v>63</v>
      </c>
      <c r="D7">
        <v>6734.48</v>
      </c>
      <c r="F7">
        <v>17792.349999999999</v>
      </c>
      <c r="H7">
        <v>8956.1749999999993</v>
      </c>
      <c r="J7">
        <v>17793.2</v>
      </c>
    </row>
    <row r="8" spans="2:12" x14ac:dyDescent="0.25">
      <c r="B8">
        <v>3</v>
      </c>
      <c r="C8" s="2">
        <v>126</v>
      </c>
      <c r="D8">
        <v>9997.16</v>
      </c>
      <c r="F8">
        <v>17793.2</v>
      </c>
      <c r="H8">
        <v>8696.6</v>
      </c>
      <c r="J8">
        <v>17888.46</v>
      </c>
    </row>
    <row r="9" spans="2:12" x14ac:dyDescent="0.25">
      <c r="B9">
        <v>4</v>
      </c>
      <c r="C9" s="2">
        <v>252</v>
      </c>
      <c r="D9">
        <v>17458.37</v>
      </c>
      <c r="F9">
        <v>17606.150000000001</v>
      </c>
      <c r="H9">
        <v>8703.0750000000007</v>
      </c>
    </row>
    <row r="10" spans="2:12" x14ac:dyDescent="0.25">
      <c r="B10">
        <v>5</v>
      </c>
      <c r="C10" s="2">
        <v>378</v>
      </c>
      <c r="D10">
        <v>22152.39</v>
      </c>
      <c r="F10">
        <v>17888.46</v>
      </c>
      <c r="H10">
        <v>8944.23</v>
      </c>
    </row>
    <row r="11" spans="2:12" x14ac:dyDescent="0.25">
      <c r="B11">
        <v>6</v>
      </c>
      <c r="C11" s="2">
        <v>472.5</v>
      </c>
      <c r="D11">
        <v>27216.59</v>
      </c>
      <c r="F11">
        <v>18306.78</v>
      </c>
      <c r="H11">
        <v>9153.39</v>
      </c>
    </row>
    <row r="12" spans="2:12" x14ac:dyDescent="0.25">
      <c r="B12">
        <v>7</v>
      </c>
      <c r="C12" s="2">
        <v>630</v>
      </c>
      <c r="D12">
        <v>33035.839999999997</v>
      </c>
    </row>
    <row r="13" spans="2:12" x14ac:dyDescent="0.25">
      <c r="E13" t="s">
        <v>9</v>
      </c>
    </row>
    <row r="14" spans="2:12" x14ac:dyDescent="0.25">
      <c r="E14" t="s">
        <v>10</v>
      </c>
    </row>
    <row r="15" spans="2:12" x14ac:dyDescent="0.25">
      <c r="E15" t="s">
        <v>11</v>
      </c>
      <c r="F15" s="3"/>
      <c r="H15" s="5"/>
      <c r="J15" s="3"/>
    </row>
  </sheetData>
  <mergeCells count="2">
    <mergeCell ref="B2:L2"/>
    <mergeCell ref="B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46"/>
  <sheetViews>
    <sheetView topLeftCell="A28" zoomScaleNormal="100" workbookViewId="0">
      <selection activeCell="F25" sqref="F25"/>
    </sheetView>
  </sheetViews>
  <sheetFormatPr defaultRowHeight="15" x14ac:dyDescent="0.25"/>
  <sheetData>
    <row r="2" spans="2:12" ht="26.25" x14ac:dyDescent="0.4">
      <c r="B2" s="10" t="s">
        <v>13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4" spans="2:12" x14ac:dyDescent="0.25">
      <c r="B4" s="13" t="s">
        <v>35</v>
      </c>
      <c r="C4" s="14"/>
      <c r="D4" s="15"/>
    </row>
    <row r="5" spans="2:12" ht="30" x14ac:dyDescent="0.25">
      <c r="C5" t="s">
        <v>6</v>
      </c>
      <c r="D5" t="s">
        <v>7</v>
      </c>
      <c r="F5" s="4" t="s">
        <v>8</v>
      </c>
    </row>
    <row r="6" spans="2:12" x14ac:dyDescent="0.25">
      <c r="B6">
        <v>1</v>
      </c>
      <c r="C6" s="2">
        <v>31.5</v>
      </c>
      <c r="D6">
        <v>4897.5</v>
      </c>
      <c r="F6">
        <v>18235.439999999999</v>
      </c>
    </row>
    <row r="7" spans="2:12" x14ac:dyDescent="0.25">
      <c r="B7">
        <v>2</v>
      </c>
      <c r="C7" s="2">
        <v>63</v>
      </c>
      <c r="D7">
        <v>6734.48</v>
      </c>
      <c r="F7">
        <v>17792.349999999999</v>
      </c>
    </row>
    <row r="8" spans="2:12" x14ac:dyDescent="0.25">
      <c r="B8">
        <v>3</v>
      </c>
      <c r="C8" s="2">
        <v>126</v>
      </c>
      <c r="D8">
        <v>9997.16</v>
      </c>
      <c r="F8">
        <v>17793.2</v>
      </c>
    </row>
    <row r="9" spans="2:12" x14ac:dyDescent="0.25">
      <c r="B9">
        <v>4</v>
      </c>
      <c r="C9" s="2">
        <v>252</v>
      </c>
      <c r="D9">
        <v>17458.37</v>
      </c>
      <c r="F9">
        <v>17606.150000000001</v>
      </c>
    </row>
    <row r="10" spans="2:12" x14ac:dyDescent="0.25">
      <c r="B10">
        <v>5</v>
      </c>
      <c r="C10" s="2">
        <v>378</v>
      </c>
      <c r="D10">
        <v>22152.39</v>
      </c>
      <c r="F10">
        <v>17888.46</v>
      </c>
    </row>
    <row r="11" spans="2:12" x14ac:dyDescent="0.25">
      <c r="B11">
        <v>6</v>
      </c>
      <c r="C11" s="2">
        <v>472.5</v>
      </c>
      <c r="D11">
        <v>27216.59</v>
      </c>
      <c r="F11">
        <v>18306.78</v>
      </c>
    </row>
    <row r="12" spans="2:12" x14ac:dyDescent="0.25">
      <c r="B12">
        <v>7</v>
      </c>
      <c r="C12" s="2">
        <v>630</v>
      </c>
      <c r="D12">
        <v>33035.839999999997</v>
      </c>
    </row>
    <row r="13" spans="2:12" x14ac:dyDescent="0.25">
      <c r="E13" t="s">
        <v>9</v>
      </c>
    </row>
    <row r="14" spans="2:12" x14ac:dyDescent="0.25">
      <c r="E14" t="s">
        <v>10</v>
      </c>
    </row>
    <row r="15" spans="2:12" x14ac:dyDescent="0.25">
      <c r="E15" s="3" t="s">
        <v>11</v>
      </c>
    </row>
    <row r="17" spans="2:6" x14ac:dyDescent="0.25">
      <c r="B17" s="13" t="s">
        <v>36</v>
      </c>
      <c r="C17" s="14"/>
      <c r="D17" s="15"/>
    </row>
    <row r="18" spans="2:6" ht="30" x14ac:dyDescent="0.25">
      <c r="C18" t="s">
        <v>6</v>
      </c>
      <c r="D18" t="s">
        <v>7</v>
      </c>
      <c r="F18" s="4" t="s">
        <v>8</v>
      </c>
    </row>
    <row r="19" spans="2:6" x14ac:dyDescent="0.25">
      <c r="B19">
        <v>1</v>
      </c>
      <c r="C19" s="2">
        <v>31.5</v>
      </c>
      <c r="D19">
        <v>4597.5</v>
      </c>
      <c r="F19">
        <v>18235.439999999999</v>
      </c>
    </row>
    <row r="20" spans="2:6" x14ac:dyDescent="0.25">
      <c r="B20">
        <v>2</v>
      </c>
      <c r="C20" s="2">
        <v>63</v>
      </c>
      <c r="D20">
        <v>6734.48</v>
      </c>
      <c r="F20">
        <v>17792.349999999999</v>
      </c>
    </row>
    <row r="21" spans="2:6" x14ac:dyDescent="0.25">
      <c r="B21">
        <v>3</v>
      </c>
      <c r="C21" s="2">
        <v>126</v>
      </c>
      <c r="D21">
        <v>9997.16</v>
      </c>
      <c r="F21">
        <v>17793.2</v>
      </c>
    </row>
    <row r="22" spans="2:6" x14ac:dyDescent="0.25">
      <c r="B22">
        <v>4</v>
      </c>
      <c r="C22" s="2">
        <v>252</v>
      </c>
      <c r="D22">
        <v>17458.37</v>
      </c>
      <c r="F22">
        <v>17606.150000000001</v>
      </c>
    </row>
    <row r="23" spans="2:6" x14ac:dyDescent="0.25">
      <c r="B23">
        <v>5</v>
      </c>
      <c r="C23" s="2">
        <v>378</v>
      </c>
      <c r="D23">
        <v>22152.39</v>
      </c>
      <c r="F23">
        <v>17888.46</v>
      </c>
    </row>
    <row r="24" spans="2:6" x14ac:dyDescent="0.25">
      <c r="B24">
        <v>6</v>
      </c>
      <c r="C24" s="2">
        <v>472.5</v>
      </c>
      <c r="D24">
        <v>28216.59</v>
      </c>
      <c r="F24">
        <v>18306.78</v>
      </c>
    </row>
    <row r="25" spans="2:6" x14ac:dyDescent="0.25">
      <c r="B25">
        <v>7</v>
      </c>
      <c r="C25" s="2">
        <v>630</v>
      </c>
      <c r="D25">
        <v>32035.84</v>
      </c>
    </row>
    <row r="26" spans="2:6" x14ac:dyDescent="0.25">
      <c r="E26" t="s">
        <v>9</v>
      </c>
    </row>
    <row r="27" spans="2:6" x14ac:dyDescent="0.25">
      <c r="E27" t="s">
        <v>10</v>
      </c>
    </row>
    <row r="28" spans="2:6" x14ac:dyDescent="0.25">
      <c r="E28" s="3" t="s">
        <v>11</v>
      </c>
    </row>
    <row r="35" spans="2:6" x14ac:dyDescent="0.25">
      <c r="B35" s="13" t="s">
        <v>37</v>
      </c>
      <c r="C35" s="14"/>
      <c r="D35" s="15"/>
    </row>
    <row r="36" spans="2:6" ht="30" x14ac:dyDescent="0.25">
      <c r="C36" t="s">
        <v>6</v>
      </c>
      <c r="D36" t="s">
        <v>7</v>
      </c>
      <c r="F36" s="4" t="s">
        <v>8</v>
      </c>
    </row>
    <row r="37" spans="2:6" x14ac:dyDescent="0.25">
      <c r="B37">
        <v>1</v>
      </c>
      <c r="C37" s="2">
        <v>31.5</v>
      </c>
      <c r="D37">
        <v>8815.5</v>
      </c>
      <c r="F37">
        <v>32151.78</v>
      </c>
    </row>
    <row r="38" spans="2:6" x14ac:dyDescent="0.25">
      <c r="B38">
        <v>2</v>
      </c>
      <c r="C38" s="2">
        <v>63</v>
      </c>
      <c r="D38">
        <v>12122.064</v>
      </c>
      <c r="F38">
        <v>31525.55</v>
      </c>
    </row>
    <row r="39" spans="2:6" x14ac:dyDescent="0.25">
      <c r="B39">
        <v>3</v>
      </c>
      <c r="C39" s="2">
        <v>126</v>
      </c>
      <c r="D39">
        <v>17994.887999999999</v>
      </c>
      <c r="F39">
        <v>31865.29</v>
      </c>
    </row>
    <row r="40" spans="2:6" x14ac:dyDescent="0.25">
      <c r="B40">
        <v>4</v>
      </c>
      <c r="C40" s="2">
        <v>252</v>
      </c>
      <c r="D40">
        <v>29425.065999999999</v>
      </c>
      <c r="F40">
        <v>31361.599999999999</v>
      </c>
    </row>
    <row r="41" spans="2:6" x14ac:dyDescent="0.25">
      <c r="B41">
        <v>5</v>
      </c>
      <c r="C41" s="2">
        <v>378</v>
      </c>
      <c r="D41">
        <v>39874.302000000003</v>
      </c>
      <c r="F41">
        <v>31950.639999999999</v>
      </c>
    </row>
    <row r="42" spans="2:6" x14ac:dyDescent="0.25">
      <c r="B42">
        <v>6</v>
      </c>
      <c r="C42" s="2">
        <v>472.5</v>
      </c>
      <c r="D42">
        <v>46989.862000000001</v>
      </c>
      <c r="F42">
        <v>32022.48</v>
      </c>
    </row>
    <row r="43" spans="2:6" x14ac:dyDescent="0.25">
      <c r="B43">
        <v>7</v>
      </c>
      <c r="C43" s="2">
        <v>630</v>
      </c>
      <c r="D43">
        <v>59464.511999999995</v>
      </c>
    </row>
    <row r="44" spans="2:6" x14ac:dyDescent="0.25">
      <c r="E44" t="s">
        <v>9</v>
      </c>
    </row>
    <row r="45" spans="2:6" x14ac:dyDescent="0.25">
      <c r="E45" t="s">
        <v>10</v>
      </c>
    </row>
    <row r="46" spans="2:6" x14ac:dyDescent="0.25">
      <c r="E46" s="3" t="s">
        <v>11</v>
      </c>
    </row>
  </sheetData>
  <mergeCells count="4">
    <mergeCell ref="B2:L2"/>
    <mergeCell ref="B4:D4"/>
    <mergeCell ref="B17:D17"/>
    <mergeCell ref="B35:D35"/>
  </mergeCells>
  <pageMargins left="0.7" right="0.7" top="0.75" bottom="0.75" header="0.3" footer="0.3"/>
  <pageSetup paperSize="9" orientation="portrait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31"/>
  <sheetViews>
    <sheetView topLeftCell="A16" zoomScaleNormal="100" workbookViewId="0">
      <selection activeCell="G12" sqref="F12:G16"/>
    </sheetView>
  </sheetViews>
  <sheetFormatPr defaultRowHeight="15" x14ac:dyDescent="0.25"/>
  <sheetData>
    <row r="2" spans="2:12" ht="26.25" x14ac:dyDescent="0.4">
      <c r="B2" s="10" t="s">
        <v>41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5" spans="2:12" ht="30" x14ac:dyDescent="0.25">
      <c r="C5" t="s">
        <v>6</v>
      </c>
      <c r="D5" t="s">
        <v>7</v>
      </c>
      <c r="F5" s="4" t="s">
        <v>8</v>
      </c>
    </row>
    <row r="6" spans="2:12" x14ac:dyDescent="0.25">
      <c r="B6">
        <v>1</v>
      </c>
      <c r="C6" s="2">
        <v>31.5</v>
      </c>
      <c r="D6">
        <v>4897.5</v>
      </c>
      <c r="F6" s="1">
        <v>9147.7199999999993</v>
      </c>
    </row>
    <row r="7" spans="2:12" x14ac:dyDescent="0.25">
      <c r="B7">
        <v>2</v>
      </c>
      <c r="C7" s="2">
        <v>63</v>
      </c>
      <c r="D7">
        <v>6734.48</v>
      </c>
      <c r="F7" s="1">
        <v>8956.1749999999993</v>
      </c>
    </row>
    <row r="8" spans="2:12" x14ac:dyDescent="0.25">
      <c r="B8">
        <v>3</v>
      </c>
      <c r="C8" s="2">
        <v>126</v>
      </c>
      <c r="D8">
        <v>9997.16</v>
      </c>
      <c r="F8" s="1">
        <v>8696.6</v>
      </c>
    </row>
    <row r="9" spans="2:12" x14ac:dyDescent="0.25">
      <c r="B9">
        <v>4</v>
      </c>
      <c r="C9" s="2">
        <v>252</v>
      </c>
      <c r="D9">
        <v>17458.37</v>
      </c>
      <c r="F9" s="1">
        <v>8703.0750000000007</v>
      </c>
    </row>
    <row r="10" spans="2:12" x14ac:dyDescent="0.25">
      <c r="B10">
        <v>5</v>
      </c>
      <c r="C10" s="2">
        <v>378</v>
      </c>
      <c r="D10">
        <v>22152.39</v>
      </c>
      <c r="F10" s="1">
        <v>8944.23</v>
      </c>
    </row>
    <row r="11" spans="2:12" x14ac:dyDescent="0.25">
      <c r="B11">
        <v>6</v>
      </c>
      <c r="C11" s="2">
        <v>472.5</v>
      </c>
      <c r="D11">
        <v>27216.59</v>
      </c>
      <c r="F11" s="1">
        <v>9153.39</v>
      </c>
    </row>
    <row r="12" spans="2:12" x14ac:dyDescent="0.25">
      <c r="B12">
        <v>7</v>
      </c>
      <c r="C12" s="2">
        <v>630</v>
      </c>
      <c r="D12">
        <v>33035.839999999997</v>
      </c>
    </row>
    <row r="13" spans="2:12" x14ac:dyDescent="0.25">
      <c r="E13" t="s">
        <v>9</v>
      </c>
    </row>
    <row r="14" spans="2:12" x14ac:dyDescent="0.25">
      <c r="E14" t="s">
        <v>10</v>
      </c>
    </row>
    <row r="15" spans="2:12" x14ac:dyDescent="0.25">
      <c r="E15" s="3" t="s">
        <v>11</v>
      </c>
    </row>
    <row r="21" spans="2:6" ht="30" x14ac:dyDescent="0.25">
      <c r="C21" t="s">
        <v>6</v>
      </c>
      <c r="D21" t="s">
        <v>7</v>
      </c>
      <c r="F21" s="4" t="s">
        <v>8</v>
      </c>
    </row>
    <row r="22" spans="2:6" x14ac:dyDescent="0.25">
      <c r="B22">
        <v>1</v>
      </c>
      <c r="C22" s="2">
        <v>126</v>
      </c>
      <c r="D22">
        <v>8907.16</v>
      </c>
      <c r="F22" s="1">
        <v>9147.7199999999993</v>
      </c>
    </row>
    <row r="23" spans="2:6" x14ac:dyDescent="0.25">
      <c r="B23">
        <v>2</v>
      </c>
      <c r="C23">
        <v>165</v>
      </c>
      <c r="D23">
        <v>12132.712750000001</v>
      </c>
      <c r="F23" s="1">
        <v>8956.1749999999993</v>
      </c>
    </row>
    <row r="24" spans="2:6" x14ac:dyDescent="0.25">
      <c r="B24">
        <v>3</v>
      </c>
      <c r="C24">
        <v>215</v>
      </c>
      <c r="D24">
        <v>13710</v>
      </c>
      <c r="F24" s="1">
        <v>8696.6</v>
      </c>
    </row>
    <row r="25" spans="2:6" x14ac:dyDescent="0.25">
      <c r="B25">
        <v>4</v>
      </c>
      <c r="C25" s="2">
        <v>252</v>
      </c>
      <c r="D25">
        <v>16458.37</v>
      </c>
      <c r="F25" s="1">
        <v>8703.0750000000007</v>
      </c>
    </row>
    <row r="26" spans="2:6" x14ac:dyDescent="0.25">
      <c r="B26">
        <v>5</v>
      </c>
      <c r="C26" s="2">
        <v>300</v>
      </c>
      <c r="D26">
        <v>17435.63</v>
      </c>
      <c r="F26" s="1">
        <v>8944.23</v>
      </c>
    </row>
    <row r="27" spans="2:6" x14ac:dyDescent="0.25">
      <c r="B27">
        <v>6</v>
      </c>
      <c r="C27" s="2">
        <v>350</v>
      </c>
      <c r="D27">
        <v>20163.873</v>
      </c>
      <c r="F27" s="1">
        <v>9153.39</v>
      </c>
    </row>
    <row r="28" spans="2:6" x14ac:dyDescent="0.25">
      <c r="B28">
        <v>7</v>
      </c>
      <c r="C28" s="2">
        <v>378</v>
      </c>
      <c r="D28">
        <v>23252.39</v>
      </c>
    </row>
    <row r="29" spans="2:6" x14ac:dyDescent="0.25">
      <c r="E29" t="s">
        <v>9</v>
      </c>
    </row>
    <row r="30" spans="2:6" x14ac:dyDescent="0.25">
      <c r="E30" t="s">
        <v>10</v>
      </c>
    </row>
    <row r="31" spans="2:6" x14ac:dyDescent="0.25">
      <c r="E31" s="3" t="s">
        <v>11</v>
      </c>
    </row>
  </sheetData>
  <mergeCells count="1">
    <mergeCell ref="B2:L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P46"/>
  <sheetViews>
    <sheetView zoomScaleNormal="100" workbookViewId="0">
      <selection activeCell="K13" sqref="K13"/>
    </sheetView>
  </sheetViews>
  <sheetFormatPr defaultRowHeight="15" x14ac:dyDescent="0.25"/>
  <cols>
    <col min="2" max="2" width="10.85546875" customWidth="1"/>
    <col min="6" max="6" width="19" customWidth="1"/>
    <col min="15" max="15" width="12.7109375" customWidth="1"/>
    <col min="16" max="16" width="11.7109375" customWidth="1"/>
  </cols>
  <sheetData>
    <row r="2" spans="2:16" ht="26.25" x14ac:dyDescent="0.4">
      <c r="B2" s="10" t="s">
        <v>14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4" spans="2:16" x14ac:dyDescent="0.25">
      <c r="B4" t="s">
        <v>16</v>
      </c>
      <c r="C4" t="s">
        <v>17</v>
      </c>
      <c r="O4" t="s">
        <v>16</v>
      </c>
      <c r="P4" t="s">
        <v>17</v>
      </c>
    </row>
    <row r="5" spans="2:16" x14ac:dyDescent="0.25">
      <c r="B5">
        <v>0</v>
      </c>
      <c r="C5">
        <v>0.32</v>
      </c>
      <c r="O5">
        <v>0</v>
      </c>
      <c r="P5">
        <v>0.32</v>
      </c>
    </row>
    <row r="6" spans="2:16" x14ac:dyDescent="0.25">
      <c r="B6">
        <v>5</v>
      </c>
      <c r="C6">
        <v>0.41</v>
      </c>
      <c r="O6">
        <v>10</v>
      </c>
      <c r="P6">
        <v>0.52</v>
      </c>
    </row>
    <row r="7" spans="2:16" x14ac:dyDescent="0.25">
      <c r="B7">
        <v>10</v>
      </c>
      <c r="C7">
        <v>0.52</v>
      </c>
      <c r="O7">
        <v>20</v>
      </c>
      <c r="P7">
        <v>0.7</v>
      </c>
    </row>
    <row r="8" spans="2:16" x14ac:dyDescent="0.25">
      <c r="B8">
        <v>15</v>
      </c>
      <c r="C8">
        <v>0.6</v>
      </c>
      <c r="O8">
        <v>30</v>
      </c>
      <c r="P8">
        <v>0.89</v>
      </c>
    </row>
    <row r="9" spans="2:16" x14ac:dyDescent="0.25">
      <c r="B9">
        <v>20</v>
      </c>
      <c r="C9">
        <v>0.7</v>
      </c>
    </row>
    <row r="10" spans="2:16" x14ac:dyDescent="0.25">
      <c r="B10">
        <v>25</v>
      </c>
      <c r="C10">
        <v>0.79</v>
      </c>
    </row>
    <row r="11" spans="2:16" x14ac:dyDescent="0.25">
      <c r="B11">
        <v>30</v>
      </c>
      <c r="C11">
        <v>0.89</v>
      </c>
    </row>
    <row r="13" spans="2:16" ht="18" x14ac:dyDescent="0.35">
      <c r="B13" t="s">
        <v>42</v>
      </c>
      <c r="O13" t="s">
        <v>42</v>
      </c>
    </row>
    <row r="14" spans="2:16" ht="18" x14ac:dyDescent="0.35">
      <c r="B14" t="s">
        <v>43</v>
      </c>
      <c r="O14" t="s">
        <v>43</v>
      </c>
    </row>
    <row r="38" spans="15:16" x14ac:dyDescent="0.25">
      <c r="O38" t="s">
        <v>16</v>
      </c>
      <c r="P38" t="s">
        <v>17</v>
      </c>
    </row>
    <row r="39" spans="15:16" x14ac:dyDescent="0.25">
      <c r="O39">
        <v>0</v>
      </c>
      <c r="P39">
        <v>0.32</v>
      </c>
    </row>
    <row r="40" spans="15:16" x14ac:dyDescent="0.25">
      <c r="O40">
        <v>5</v>
      </c>
      <c r="P40">
        <v>0.41</v>
      </c>
    </row>
    <row r="41" spans="15:16" x14ac:dyDescent="0.25">
      <c r="O41">
        <v>10</v>
      </c>
      <c r="P41">
        <v>0.52</v>
      </c>
    </row>
    <row r="42" spans="15:16" x14ac:dyDescent="0.25">
      <c r="O42">
        <v>15</v>
      </c>
      <c r="P42">
        <v>0.6</v>
      </c>
    </row>
    <row r="45" spans="15:16" ht="18" x14ac:dyDescent="0.35">
      <c r="O45" t="s">
        <v>42</v>
      </c>
    </row>
    <row r="46" spans="15:16" ht="18" x14ac:dyDescent="0.35">
      <c r="O46" t="s">
        <v>43</v>
      </c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3:N55"/>
  <sheetViews>
    <sheetView zoomScaleNormal="100" workbookViewId="0">
      <selection activeCell="H15" sqref="H15"/>
    </sheetView>
  </sheetViews>
  <sheetFormatPr defaultRowHeight="15" x14ac:dyDescent="0.25"/>
  <cols>
    <col min="10" max="10" width="10.85546875" customWidth="1"/>
    <col min="11" max="11" width="13" customWidth="1"/>
  </cols>
  <sheetData>
    <row r="3" spans="2:14" ht="26.25" x14ac:dyDescent="0.4">
      <c r="B3" s="10" t="s">
        <v>15</v>
      </c>
      <c r="C3" s="11"/>
      <c r="D3" s="11"/>
      <c r="E3" s="11"/>
      <c r="F3" s="11"/>
      <c r="G3" s="11"/>
      <c r="H3" s="11"/>
      <c r="I3" s="11"/>
      <c r="J3" s="11"/>
      <c r="K3" s="11"/>
      <c r="L3" s="12"/>
    </row>
    <row r="5" spans="2:14" x14ac:dyDescent="0.25">
      <c r="B5" t="s">
        <v>20</v>
      </c>
      <c r="C5" t="s">
        <v>18</v>
      </c>
      <c r="M5" t="s">
        <v>20</v>
      </c>
      <c r="N5" t="s">
        <v>19</v>
      </c>
    </row>
    <row r="6" spans="2:14" x14ac:dyDescent="0.25">
      <c r="B6">
        <v>1.87</v>
      </c>
      <c r="C6">
        <v>1.98</v>
      </c>
      <c r="M6">
        <v>1.87</v>
      </c>
      <c r="N6" s="6">
        <f>C6+0.2</f>
        <v>2.1800000000000002</v>
      </c>
    </row>
    <row r="7" spans="2:14" x14ac:dyDescent="0.25">
      <c r="B7">
        <v>2.2000000000000002</v>
      </c>
      <c r="C7">
        <v>2.31</v>
      </c>
      <c r="M7">
        <v>2.2000000000000002</v>
      </c>
      <c r="N7" s="6">
        <f t="shared" ref="N7:N25" si="0">C7+0.2</f>
        <v>2.5100000000000002</v>
      </c>
    </row>
    <row r="8" spans="2:14" x14ac:dyDescent="0.25">
      <c r="B8">
        <v>3.15</v>
      </c>
      <c r="C8">
        <v>3.29</v>
      </c>
      <c r="M8">
        <v>3.15</v>
      </c>
      <c r="N8" s="6">
        <f t="shared" si="0"/>
        <v>3.49</v>
      </c>
    </row>
    <row r="9" spans="2:14" x14ac:dyDescent="0.25">
      <c r="B9">
        <v>3.42</v>
      </c>
      <c r="C9">
        <v>3.56</v>
      </c>
      <c r="M9">
        <v>3.42</v>
      </c>
      <c r="N9" s="6">
        <f t="shared" si="0"/>
        <v>3.7600000000000002</v>
      </c>
    </row>
    <row r="10" spans="2:14" x14ac:dyDescent="0.25">
      <c r="B10">
        <v>1.1000000000000001</v>
      </c>
      <c r="C10">
        <v>1.23</v>
      </c>
      <c r="M10">
        <v>1.1000000000000001</v>
      </c>
      <c r="N10" s="6">
        <f t="shared" si="0"/>
        <v>1.43</v>
      </c>
    </row>
    <row r="11" spans="2:14" x14ac:dyDescent="0.25">
      <c r="B11">
        <v>1.41</v>
      </c>
      <c r="C11">
        <v>1.57</v>
      </c>
      <c r="M11">
        <v>1.41</v>
      </c>
      <c r="N11" s="6">
        <f t="shared" si="0"/>
        <v>1.77</v>
      </c>
    </row>
    <row r="12" spans="2:14" x14ac:dyDescent="0.25">
      <c r="B12">
        <v>1.84</v>
      </c>
      <c r="C12">
        <v>2.0499999999999998</v>
      </c>
      <c r="M12">
        <v>1.84</v>
      </c>
      <c r="N12" s="6">
        <f t="shared" si="0"/>
        <v>2.25</v>
      </c>
    </row>
    <row r="13" spans="2:14" x14ac:dyDescent="0.25">
      <c r="B13">
        <v>0.68</v>
      </c>
      <c r="C13">
        <v>0.66</v>
      </c>
      <c r="M13">
        <v>0.68</v>
      </c>
      <c r="N13" s="6">
        <f t="shared" si="0"/>
        <v>0.8600000000000001</v>
      </c>
    </row>
    <row r="14" spans="2:14" x14ac:dyDescent="0.25">
      <c r="B14">
        <v>0.27</v>
      </c>
      <c r="C14">
        <v>0.31</v>
      </c>
      <c r="M14">
        <v>0.27</v>
      </c>
      <c r="N14" s="6">
        <f t="shared" si="0"/>
        <v>0.51</v>
      </c>
    </row>
    <row r="15" spans="2:14" x14ac:dyDescent="0.25">
      <c r="B15">
        <v>2.8</v>
      </c>
      <c r="C15">
        <v>2.92</v>
      </c>
      <c r="M15">
        <v>2.8</v>
      </c>
      <c r="N15" s="6">
        <f t="shared" si="0"/>
        <v>3.12</v>
      </c>
    </row>
    <row r="16" spans="2:14" x14ac:dyDescent="0.25">
      <c r="B16">
        <v>0.14000000000000001</v>
      </c>
      <c r="C16">
        <v>0.13</v>
      </c>
      <c r="M16">
        <v>0.14000000000000001</v>
      </c>
      <c r="N16" s="6">
        <f t="shared" si="0"/>
        <v>0.33</v>
      </c>
    </row>
    <row r="17" spans="2:14" x14ac:dyDescent="0.25">
      <c r="B17">
        <v>3.2</v>
      </c>
      <c r="C17">
        <v>3.15</v>
      </c>
      <c r="M17">
        <v>3.2</v>
      </c>
      <c r="N17" s="6">
        <f t="shared" si="0"/>
        <v>3.35</v>
      </c>
    </row>
    <row r="18" spans="2:14" x14ac:dyDescent="0.25">
      <c r="B18">
        <v>2.7</v>
      </c>
      <c r="C18">
        <v>2.72</v>
      </c>
      <c r="M18">
        <v>2.7</v>
      </c>
      <c r="N18" s="6">
        <f t="shared" si="0"/>
        <v>2.9200000000000004</v>
      </c>
    </row>
    <row r="19" spans="2:14" x14ac:dyDescent="0.25">
      <c r="B19">
        <v>2.4300000000000002</v>
      </c>
      <c r="C19">
        <v>2.31</v>
      </c>
      <c r="M19">
        <v>2.4300000000000002</v>
      </c>
      <c r="N19" s="6">
        <f t="shared" si="0"/>
        <v>2.5100000000000002</v>
      </c>
    </row>
    <row r="20" spans="2:14" x14ac:dyDescent="0.25">
      <c r="B20">
        <v>1.78</v>
      </c>
      <c r="C20">
        <v>1.92</v>
      </c>
      <c r="M20">
        <v>1.78</v>
      </c>
      <c r="N20" s="6">
        <f t="shared" si="0"/>
        <v>2.12</v>
      </c>
    </row>
    <row r="21" spans="2:14" x14ac:dyDescent="0.25">
      <c r="B21">
        <v>1.53</v>
      </c>
      <c r="C21">
        <v>1.56</v>
      </c>
      <c r="M21">
        <v>1.53</v>
      </c>
      <c r="N21" s="6">
        <f t="shared" si="0"/>
        <v>1.76</v>
      </c>
    </row>
    <row r="22" spans="2:14" x14ac:dyDescent="0.25">
      <c r="B22">
        <v>0.84</v>
      </c>
      <c r="C22">
        <v>0.94</v>
      </c>
      <c r="M22">
        <v>0.84</v>
      </c>
      <c r="N22" s="6">
        <f t="shared" si="0"/>
        <v>1.1399999999999999</v>
      </c>
    </row>
    <row r="23" spans="2:14" x14ac:dyDescent="0.25">
      <c r="B23">
        <v>2.21</v>
      </c>
      <c r="C23">
        <v>2.27</v>
      </c>
      <c r="M23">
        <v>2.21</v>
      </c>
      <c r="N23" s="6">
        <f t="shared" si="0"/>
        <v>2.4700000000000002</v>
      </c>
    </row>
    <row r="24" spans="2:14" x14ac:dyDescent="0.25">
      <c r="B24">
        <v>3.1</v>
      </c>
      <c r="C24">
        <v>3.17</v>
      </c>
      <c r="M24">
        <v>3.1</v>
      </c>
      <c r="N24" s="6">
        <f t="shared" si="0"/>
        <v>3.37</v>
      </c>
    </row>
    <row r="25" spans="2:14" x14ac:dyDescent="0.25">
      <c r="B25">
        <v>2.34</v>
      </c>
      <c r="C25">
        <v>2.36</v>
      </c>
      <c r="M25">
        <v>2.34</v>
      </c>
      <c r="N25" s="6">
        <f t="shared" si="0"/>
        <v>2.56</v>
      </c>
    </row>
    <row r="35" spans="2:14" x14ac:dyDescent="0.25">
      <c r="B35" t="s">
        <v>20</v>
      </c>
      <c r="C35" t="s">
        <v>21</v>
      </c>
      <c r="M35" t="s">
        <v>20</v>
      </c>
      <c r="N35" t="s">
        <v>22</v>
      </c>
    </row>
    <row r="36" spans="2:14" x14ac:dyDescent="0.25">
      <c r="B36" s="1">
        <v>1.87</v>
      </c>
      <c r="C36" s="1">
        <v>2.2769999999999997</v>
      </c>
      <c r="M36" s="1">
        <v>1.87</v>
      </c>
      <c r="N36" s="1">
        <f>N6*1.2</f>
        <v>2.6160000000000001</v>
      </c>
    </row>
    <row r="37" spans="2:14" x14ac:dyDescent="0.25">
      <c r="B37" s="1">
        <v>2.2000000000000002</v>
      </c>
      <c r="C37" s="1">
        <v>2.6564999999999999</v>
      </c>
      <c r="M37" s="1">
        <v>2.2000000000000002</v>
      </c>
      <c r="N37" s="1">
        <f t="shared" ref="N37:N55" si="1">N7*1.2</f>
        <v>3.012</v>
      </c>
    </row>
    <row r="38" spans="2:14" x14ac:dyDescent="0.25">
      <c r="B38" s="1">
        <v>3.15</v>
      </c>
      <c r="C38" s="1">
        <v>3.7834999999999996</v>
      </c>
      <c r="M38" s="1">
        <v>3.15</v>
      </c>
      <c r="N38" s="1">
        <f t="shared" si="1"/>
        <v>4.1879999999999997</v>
      </c>
    </row>
    <row r="39" spans="2:14" x14ac:dyDescent="0.25">
      <c r="B39" s="1">
        <v>3.42</v>
      </c>
      <c r="C39" s="1">
        <v>4.0939999999999994</v>
      </c>
      <c r="M39" s="1">
        <v>3.42</v>
      </c>
      <c r="N39" s="1">
        <f t="shared" si="1"/>
        <v>4.5120000000000005</v>
      </c>
    </row>
    <row r="40" spans="2:14" x14ac:dyDescent="0.25">
      <c r="B40" s="1">
        <v>1.1000000000000001</v>
      </c>
      <c r="C40" s="1">
        <v>1.4144999999999999</v>
      </c>
      <c r="M40" s="1">
        <v>1.1000000000000001</v>
      </c>
      <c r="N40" s="1">
        <f t="shared" si="1"/>
        <v>1.716</v>
      </c>
    </row>
    <row r="41" spans="2:14" x14ac:dyDescent="0.25">
      <c r="B41" s="1">
        <v>1.41</v>
      </c>
      <c r="C41" s="1">
        <v>1.8054999999999999</v>
      </c>
      <c r="M41" s="1">
        <v>1.41</v>
      </c>
      <c r="N41" s="1">
        <f t="shared" si="1"/>
        <v>2.1240000000000001</v>
      </c>
    </row>
    <row r="42" spans="2:14" x14ac:dyDescent="0.25">
      <c r="B42" s="1">
        <v>1.84</v>
      </c>
      <c r="C42" s="1">
        <v>2.3574999999999995</v>
      </c>
      <c r="M42" s="1">
        <v>1.84</v>
      </c>
      <c r="N42" s="1">
        <f t="shared" si="1"/>
        <v>2.6999999999999997</v>
      </c>
    </row>
    <row r="43" spans="2:14" x14ac:dyDescent="0.25">
      <c r="B43" s="1">
        <v>0.68</v>
      </c>
      <c r="C43" s="1">
        <v>0.75900000000000001</v>
      </c>
      <c r="M43" s="1">
        <v>0.68</v>
      </c>
      <c r="N43" s="1">
        <f t="shared" si="1"/>
        <v>1.032</v>
      </c>
    </row>
    <row r="44" spans="2:14" x14ac:dyDescent="0.25">
      <c r="B44" s="1">
        <v>0.27</v>
      </c>
      <c r="C44" s="1">
        <v>0.35649999999999998</v>
      </c>
      <c r="M44" s="1">
        <v>0.27</v>
      </c>
      <c r="N44" s="1">
        <f t="shared" si="1"/>
        <v>0.61199999999999999</v>
      </c>
    </row>
    <row r="45" spans="2:14" x14ac:dyDescent="0.25">
      <c r="B45" s="1">
        <v>2.8</v>
      </c>
      <c r="C45" s="1">
        <v>3.3579999999999997</v>
      </c>
      <c r="M45" s="1">
        <v>2.8</v>
      </c>
      <c r="N45" s="1">
        <f t="shared" si="1"/>
        <v>3.7439999999999998</v>
      </c>
    </row>
    <row r="46" spans="2:14" x14ac:dyDescent="0.25">
      <c r="B46" s="1">
        <v>0.14000000000000001</v>
      </c>
      <c r="C46" s="1">
        <v>0.14949999999999999</v>
      </c>
      <c r="M46" s="1">
        <v>0.14000000000000001</v>
      </c>
      <c r="N46" s="1">
        <f t="shared" si="1"/>
        <v>0.39600000000000002</v>
      </c>
    </row>
    <row r="47" spans="2:14" x14ac:dyDescent="0.25">
      <c r="B47" s="1">
        <v>3.2</v>
      </c>
      <c r="C47" s="1">
        <v>3.6224999999999996</v>
      </c>
      <c r="M47" s="1">
        <v>3.2</v>
      </c>
      <c r="N47" s="1">
        <f t="shared" si="1"/>
        <v>4.0199999999999996</v>
      </c>
    </row>
    <row r="48" spans="2:14" x14ac:dyDescent="0.25">
      <c r="B48" s="1">
        <v>2.7</v>
      </c>
      <c r="C48" s="1">
        <v>3.1280000000000001</v>
      </c>
      <c r="M48" s="1">
        <v>2.7</v>
      </c>
      <c r="N48" s="1">
        <f t="shared" si="1"/>
        <v>3.5040000000000004</v>
      </c>
    </row>
    <row r="49" spans="2:14" x14ac:dyDescent="0.25">
      <c r="B49" s="1">
        <v>2.4300000000000002</v>
      </c>
      <c r="C49" s="1">
        <v>2.6564999999999999</v>
      </c>
      <c r="M49" s="1">
        <v>2.4300000000000002</v>
      </c>
      <c r="N49" s="1">
        <f t="shared" si="1"/>
        <v>3.012</v>
      </c>
    </row>
    <row r="50" spans="2:14" x14ac:dyDescent="0.25">
      <c r="B50" s="1">
        <v>1.78</v>
      </c>
      <c r="C50" s="1">
        <v>2.2079999999999997</v>
      </c>
      <c r="M50" s="1">
        <v>1.78</v>
      </c>
      <c r="N50" s="1">
        <f t="shared" si="1"/>
        <v>2.544</v>
      </c>
    </row>
    <row r="51" spans="2:14" x14ac:dyDescent="0.25">
      <c r="B51" s="1">
        <v>1.53</v>
      </c>
      <c r="C51" s="1">
        <v>1.7939999999999998</v>
      </c>
      <c r="M51" s="1">
        <v>1.53</v>
      </c>
      <c r="N51" s="1">
        <f t="shared" si="1"/>
        <v>2.1120000000000001</v>
      </c>
    </row>
    <row r="52" spans="2:14" x14ac:dyDescent="0.25">
      <c r="B52" s="1">
        <v>0.84</v>
      </c>
      <c r="C52" s="1">
        <v>1.081</v>
      </c>
      <c r="M52" s="1">
        <v>0.84</v>
      </c>
      <c r="N52" s="1">
        <f t="shared" si="1"/>
        <v>1.3679999999999999</v>
      </c>
    </row>
    <row r="53" spans="2:14" x14ac:dyDescent="0.25">
      <c r="B53" s="1">
        <v>2.21</v>
      </c>
      <c r="C53" s="1">
        <v>2.6104999999999996</v>
      </c>
      <c r="M53" s="1">
        <v>2.21</v>
      </c>
      <c r="N53" s="1">
        <f t="shared" si="1"/>
        <v>2.964</v>
      </c>
    </row>
    <row r="54" spans="2:14" x14ac:dyDescent="0.25">
      <c r="B54" s="1">
        <v>3.1</v>
      </c>
      <c r="C54" s="1">
        <v>3.6454999999999997</v>
      </c>
      <c r="M54" s="1">
        <v>3.1</v>
      </c>
      <c r="N54" s="1">
        <f t="shared" si="1"/>
        <v>4.0439999999999996</v>
      </c>
    </row>
    <row r="55" spans="2:14" x14ac:dyDescent="0.25">
      <c r="B55" s="1">
        <v>2.34</v>
      </c>
      <c r="C55" s="1">
        <v>2.7139999999999995</v>
      </c>
      <c r="M55" s="1">
        <v>2.34</v>
      </c>
      <c r="N55" s="1">
        <f t="shared" si="1"/>
        <v>3.0720000000000001</v>
      </c>
    </row>
  </sheetData>
  <mergeCells count="1">
    <mergeCell ref="B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Primer 1</vt:lpstr>
      <vt:lpstr>Primer 2</vt:lpstr>
      <vt:lpstr>Primer 3</vt:lpstr>
      <vt:lpstr>Primer 4</vt:lpstr>
      <vt:lpstr>Primer 5</vt:lpstr>
      <vt:lpstr>Primer 6</vt:lpstr>
      <vt:lpstr>Primer 7</vt:lpstr>
      <vt:lpstr>Primer 8</vt:lpstr>
      <vt:lpstr>Primer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Filip</cp:lastModifiedBy>
  <cp:lastPrinted>2010-01-26T09:33:54Z</cp:lastPrinted>
  <dcterms:created xsi:type="dcterms:W3CDTF">2010-01-18T12:46:25Z</dcterms:created>
  <dcterms:modified xsi:type="dcterms:W3CDTF">2011-03-07T12:41:20Z</dcterms:modified>
</cp:coreProperties>
</file>